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ublic\Раскрытие информации\2023\"/>
    </mc:Choice>
  </mc:AlternateContent>
  <bookViews>
    <workbookView xWindow="480" yWindow="75" windowWidth="27795" windowHeight="13350"/>
  </bookViews>
  <sheets>
    <sheet name="Лист1" sheetId="1" r:id="rId1"/>
    <sheet name="Лист3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C11" i="1" l="1"/>
  <c r="C6" i="1"/>
  <c r="C5" i="1" s="1"/>
  <c r="C10" i="1"/>
  <c r="C9" i="1"/>
  <c r="C8" i="1"/>
  <c r="C7" i="1"/>
  <c r="C12" i="1" l="1"/>
  <c r="D12" i="1" l="1"/>
  <c r="D9" i="1"/>
  <c r="D6" i="1"/>
  <c r="D8" i="1"/>
  <c r="D11" i="1"/>
  <c r="D5" i="1"/>
  <c r="D10" i="1"/>
  <c r="D7" i="1"/>
</calcChain>
</file>

<file path=xl/sharedStrings.xml><?xml version="1.0" encoding="utf-8"?>
<sst xmlns="http://schemas.openxmlformats.org/spreadsheetml/2006/main" count="13" uniqueCount="13">
  <si>
    <t>№ пп.</t>
  </si>
  <si>
    <t>Статьи затрат</t>
  </si>
  <si>
    <t>Материальные затраты</t>
  </si>
  <si>
    <t>Затраты на оплату труда</t>
  </si>
  <si>
    <t>Энергоносители</t>
  </si>
  <si>
    <t>Страховые взносы в фонды</t>
  </si>
  <si>
    <t>Амортизация</t>
  </si>
  <si>
    <t>Прочие расходы</t>
  </si>
  <si>
    <t>Сумма</t>
  </si>
  <si>
    <t>Удельный вес</t>
  </si>
  <si>
    <t>Затраты на ремонт ОПФ</t>
  </si>
  <si>
    <t>ВСЕГО</t>
  </si>
  <si>
    <t>Структура издержек АО "АЭРОПОРТ "БЕГИШЕВО" на содержание объектов инфраструктуры аэропорта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</si>
</sst>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Continuous" wrapText="1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3" fontId="3" fillId="0" borderId="1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0" xfId="0" applyNumberFormat="1" applyFont="1"/>
    <xf numFmtId="9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3;&#1086;&#1076;&#1099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71">
          <cell r="AV271">
            <v>8.2530599999999996</v>
          </cell>
        </row>
        <row r="272">
          <cell r="AV272">
            <v>0</v>
          </cell>
        </row>
        <row r="273">
          <cell r="AV273">
            <v>0.45</v>
          </cell>
        </row>
        <row r="274">
          <cell r="AV274">
            <v>7.5115999999999996</v>
          </cell>
        </row>
        <row r="275">
          <cell r="AV275">
            <v>9.5823048335596211E-2</v>
          </cell>
        </row>
        <row r="276">
          <cell r="AV276">
            <v>0.43084695166440373</v>
          </cell>
        </row>
        <row r="277">
          <cell r="AV277">
            <v>24.594159999999999</v>
          </cell>
        </row>
        <row r="278">
          <cell r="AV278">
            <v>46.819380000000002</v>
          </cell>
        </row>
        <row r="279">
          <cell r="AV279">
            <v>0.64</v>
          </cell>
        </row>
        <row r="280">
          <cell r="AV280">
            <v>40.727579999999996</v>
          </cell>
        </row>
        <row r="281">
          <cell r="AV281">
            <v>0.66997000000000007</v>
          </cell>
        </row>
        <row r="282">
          <cell r="AV282">
            <v>0.12840234299987788</v>
          </cell>
        </row>
        <row r="283">
          <cell r="AV283">
            <v>0.90128765699965885</v>
          </cell>
        </row>
        <row r="284">
          <cell r="AV284">
            <v>1.14062</v>
          </cell>
        </row>
        <row r="285">
          <cell r="AV285">
            <v>2.2648699999999997</v>
          </cell>
        </row>
        <row r="286">
          <cell r="AV286">
            <v>10.978129999999998</v>
          </cell>
        </row>
        <row r="287">
          <cell r="AV287">
            <v>0.45821533386863122</v>
          </cell>
        </row>
        <row r="288">
          <cell r="AV288">
            <v>0.14686466613136873</v>
          </cell>
        </row>
        <row r="289">
          <cell r="AV289">
            <v>0.84</v>
          </cell>
        </row>
        <row r="290">
          <cell r="AV290">
            <v>123.37385</v>
          </cell>
        </row>
        <row r="291">
          <cell r="AV291">
            <v>12.461290000000002</v>
          </cell>
        </row>
        <row r="292">
          <cell r="AV292">
            <v>7.28552</v>
          </cell>
        </row>
        <row r="293">
          <cell r="AV293">
            <v>0</v>
          </cell>
        </row>
        <row r="294">
          <cell r="AV294">
            <v>433.12020822600016</v>
          </cell>
        </row>
        <row r="295">
          <cell r="AV295">
            <v>3040.1773717740002</v>
          </cell>
        </row>
        <row r="296">
          <cell r="AV296">
            <v>0</v>
          </cell>
        </row>
        <row r="297">
          <cell r="AV297">
            <v>96.122309999999999</v>
          </cell>
        </row>
        <row r="298">
          <cell r="AV298">
            <v>16.529</v>
          </cell>
        </row>
        <row r="299">
          <cell r="AV299">
            <v>5.4166699999999999</v>
          </cell>
        </row>
        <row r="300">
          <cell r="AV300">
            <v>6</v>
          </cell>
        </row>
        <row r="301">
          <cell r="AV301">
            <v>249.06666999999999</v>
          </cell>
        </row>
        <row r="302">
          <cell r="AV302">
            <v>2.9868710253470527</v>
          </cell>
        </row>
        <row r="303">
          <cell r="AV303">
            <v>13.429798974652945</v>
          </cell>
        </row>
        <row r="304">
          <cell r="AV304">
            <v>86.833339999999993</v>
          </cell>
        </row>
        <row r="305">
          <cell r="AV305">
            <v>188.66949885200009</v>
          </cell>
        </row>
        <row r="306">
          <cell r="AV306">
            <v>1324.3176611480001</v>
          </cell>
        </row>
        <row r="307">
          <cell r="AV307">
            <v>37.46067</v>
          </cell>
        </row>
        <row r="308">
          <cell r="AV308">
            <v>78.648330000000001</v>
          </cell>
        </row>
        <row r="309">
          <cell r="AV309">
            <v>696.96969999999999</v>
          </cell>
        </row>
        <row r="310">
          <cell r="AV310">
            <v>31.29</v>
          </cell>
        </row>
        <row r="311">
          <cell r="AV311">
            <v>25.336680000000001</v>
          </cell>
        </row>
        <row r="312">
          <cell r="AV312">
            <v>4.8</v>
          </cell>
        </row>
        <row r="313">
          <cell r="AV313">
            <v>14.831670000000001</v>
          </cell>
        </row>
        <row r="417">
          <cell r="AV417">
            <v>732.23450000000003</v>
          </cell>
        </row>
        <row r="418">
          <cell r="AV418">
            <v>658.08517000000006</v>
          </cell>
        </row>
        <row r="419">
          <cell r="AV419">
            <v>119.66812</v>
          </cell>
        </row>
        <row r="420">
          <cell r="AV420">
            <v>9.9147499999999997</v>
          </cell>
        </row>
        <row r="421">
          <cell r="AV421">
            <v>165.09106</v>
          </cell>
        </row>
        <row r="422">
          <cell r="AV422">
            <v>0</v>
          </cell>
        </row>
        <row r="423">
          <cell r="AV423">
            <v>30.601273427995366</v>
          </cell>
        </row>
        <row r="424">
          <cell r="AV424">
            <v>137.59179657200465</v>
          </cell>
        </row>
        <row r="425">
          <cell r="AV425">
            <v>1136.6683799999998</v>
          </cell>
        </row>
        <row r="426">
          <cell r="AV426">
            <v>7948.9261499999993</v>
          </cell>
        </row>
        <row r="427">
          <cell r="AV427">
            <v>233.02939000000001</v>
          </cell>
        </row>
        <row r="428">
          <cell r="AV428">
            <v>164.38048000000001</v>
          </cell>
        </row>
        <row r="429">
          <cell r="AV429">
            <v>42.131149999999998</v>
          </cell>
        </row>
        <row r="430">
          <cell r="AV430">
            <v>390.03717999999998</v>
          </cell>
        </row>
        <row r="431">
          <cell r="AV431">
            <v>122.69749000000002</v>
          </cell>
        </row>
        <row r="432">
          <cell r="AV432">
            <v>368.58335</v>
          </cell>
        </row>
        <row r="433">
          <cell r="AV433">
            <v>3261.5849199999998</v>
          </cell>
        </row>
        <row r="434">
          <cell r="AV434">
            <v>189.50794322701776</v>
          </cell>
        </row>
        <row r="435">
          <cell r="AV435">
            <v>60.740046772982261</v>
          </cell>
        </row>
        <row r="436">
          <cell r="AV436">
            <v>1312.69703</v>
          </cell>
        </row>
        <row r="437">
          <cell r="AV437">
            <v>199.71026999999998</v>
          </cell>
        </row>
        <row r="438">
          <cell r="AV438">
            <v>556.82323999999994</v>
          </cell>
        </row>
        <row r="439">
          <cell r="AV439">
            <v>748.63006999999993</v>
          </cell>
        </row>
        <row r="440">
          <cell r="AV440">
            <v>1533.5991000000001</v>
          </cell>
        </row>
        <row r="441">
          <cell r="AV441">
            <v>0</v>
          </cell>
        </row>
        <row r="442">
          <cell r="AV442">
            <v>547.23427000000004</v>
          </cell>
        </row>
        <row r="443">
          <cell r="AV443">
            <v>16.042190000000002</v>
          </cell>
        </row>
        <row r="444">
          <cell r="AV444">
            <v>41.460859999999997</v>
          </cell>
        </row>
        <row r="445">
          <cell r="AV445">
            <v>13.331480000000003</v>
          </cell>
        </row>
        <row r="446">
          <cell r="AV446">
            <v>24.663209999999999</v>
          </cell>
        </row>
        <row r="447">
          <cell r="AV447">
            <v>259.20803000000001</v>
          </cell>
        </row>
        <row r="448">
          <cell r="AV448">
            <v>5.5547599999999999</v>
          </cell>
        </row>
        <row r="449">
          <cell r="AV449">
            <v>0</v>
          </cell>
        </row>
        <row r="450">
          <cell r="AV450">
            <v>1039.2985200000001</v>
          </cell>
        </row>
        <row r="451">
          <cell r="AV451">
            <v>10.437925856399843</v>
          </cell>
        </row>
        <row r="452">
          <cell r="AV452">
            <v>46.931804143600161</v>
          </cell>
        </row>
        <row r="453">
          <cell r="AV453">
            <v>259.80797000000001</v>
          </cell>
        </row>
        <row r="454">
          <cell r="AV454">
            <v>117.51684</v>
          </cell>
        </row>
        <row r="455">
          <cell r="AV455">
            <v>52.614839999999994</v>
          </cell>
        </row>
        <row r="456">
          <cell r="AV456">
            <v>779.33501000000001</v>
          </cell>
        </row>
        <row r="457">
          <cell r="AV457">
            <v>43.060610000000018</v>
          </cell>
        </row>
        <row r="458">
          <cell r="AV458">
            <v>374.61426</v>
          </cell>
        </row>
        <row r="459">
          <cell r="AV459">
            <v>20.174477197793191</v>
          </cell>
        </row>
        <row r="460">
          <cell r="AV460">
            <v>6.4662128022068046</v>
          </cell>
        </row>
        <row r="461">
          <cell r="AV461">
            <v>445.66633000000002</v>
          </cell>
        </row>
        <row r="462">
          <cell r="AV462">
            <v>154.86714000000001</v>
          </cell>
        </row>
        <row r="463">
          <cell r="AV463">
            <v>496.30809000000005</v>
          </cell>
        </row>
        <row r="464">
          <cell r="AV464">
            <v>93.053609999999992</v>
          </cell>
        </row>
        <row r="1227">
          <cell r="AV1227">
            <v>47130.800960000008</v>
          </cell>
        </row>
        <row r="1228">
          <cell r="AV1228">
            <v>98397.342210000003</v>
          </cell>
        </row>
        <row r="1229">
          <cell r="AV1229">
            <v>29932.568340000002</v>
          </cell>
        </row>
        <row r="1230">
          <cell r="AV1230">
            <v>62997.381899999993</v>
          </cell>
        </row>
        <row r="1231">
          <cell r="AV1231">
            <v>43122.669569999707</v>
          </cell>
        </row>
        <row r="1232">
          <cell r="AV1232">
            <v>590.83477000000005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/>
  </sheetViews>
  <sheetFormatPr defaultRowHeight="18.75" x14ac:dyDescent="0.3"/>
  <cols>
    <col min="1" max="1" width="8.7109375" style="4" customWidth="1"/>
    <col min="2" max="2" width="45.85546875" style="4" customWidth="1"/>
    <col min="3" max="3" width="11.85546875" style="4" customWidth="1"/>
    <col min="4" max="4" width="17.7109375" style="4" customWidth="1"/>
    <col min="5" max="5" width="9.140625" style="4"/>
    <col min="6" max="6" width="16.42578125" style="4" customWidth="1"/>
    <col min="7" max="16384" width="9.140625" style="4"/>
  </cols>
  <sheetData>
    <row r="1" spans="1:7" s="2" customFormat="1" ht="54" customHeight="1" x14ac:dyDescent="0.3">
      <c r="A1" s="1" t="s">
        <v>12</v>
      </c>
      <c r="B1" s="1"/>
      <c r="C1" s="1"/>
      <c r="D1" s="1"/>
    </row>
    <row r="4" spans="1:7" x14ac:dyDescent="0.3">
      <c r="A4" s="3" t="s">
        <v>0</v>
      </c>
      <c r="B4" s="9" t="s">
        <v>1</v>
      </c>
      <c r="C4" s="3" t="s">
        <v>8</v>
      </c>
      <c r="D4" s="7" t="s">
        <v>9</v>
      </c>
    </row>
    <row r="5" spans="1:7" x14ac:dyDescent="0.3">
      <c r="A5" s="3">
        <v>1</v>
      </c>
      <c r="B5" s="3" t="s">
        <v>2</v>
      </c>
      <c r="C5" s="5">
        <f>[1]Лист1!$AV$1227-C6</f>
        <v>40488.623040000006</v>
      </c>
      <c r="D5" s="8">
        <f>C5/$C$12</f>
        <v>0.14348936378732344</v>
      </c>
      <c r="F5" s="10"/>
      <c r="G5" s="11"/>
    </row>
    <row r="6" spans="1:7" x14ac:dyDescent="0.3">
      <c r="A6" s="3">
        <v>2</v>
      </c>
      <c r="B6" s="3" t="s">
        <v>10</v>
      </c>
      <c r="C6" s="5">
        <f>SUM([1]Лист1!$AV$271:$AV$313)</f>
        <v>6642.1779200000001</v>
      </c>
      <c r="D6" s="8">
        <f t="shared" ref="D6:D12" si="0">C6/$C$12</f>
        <v>2.353949856386638E-2</v>
      </c>
      <c r="F6" s="10"/>
      <c r="G6" s="11"/>
    </row>
    <row r="7" spans="1:7" x14ac:dyDescent="0.3">
      <c r="A7" s="3">
        <v>3</v>
      </c>
      <c r="B7" s="3" t="s">
        <v>4</v>
      </c>
      <c r="C7" s="5">
        <f>SUM([1]Лист1!$AV$417:$AV$464)</f>
        <v>24970.581299999994</v>
      </c>
      <c r="D7" s="8">
        <f t="shared" si="0"/>
        <v>8.8494311614323418E-2</v>
      </c>
      <c r="F7" s="10"/>
      <c r="G7" s="11"/>
    </row>
    <row r="8" spans="1:7" x14ac:dyDescent="0.3">
      <c r="A8" s="3">
        <v>4</v>
      </c>
      <c r="B8" s="3" t="s">
        <v>3</v>
      </c>
      <c r="C8" s="5">
        <f>[1]Лист1!$AV$1228</f>
        <v>98397.342210000003</v>
      </c>
      <c r="D8" s="8">
        <f t="shared" si="0"/>
        <v>0.34871455169339449</v>
      </c>
      <c r="F8" s="10"/>
      <c r="G8" s="11"/>
    </row>
    <row r="9" spans="1:7" x14ac:dyDescent="0.3">
      <c r="A9" s="3">
        <v>5</v>
      </c>
      <c r="B9" s="3" t="s">
        <v>5</v>
      </c>
      <c r="C9" s="5">
        <f>[1]Лист1!$AV$1229</f>
        <v>29932.568340000002</v>
      </c>
      <c r="D9" s="8">
        <f t="shared" si="0"/>
        <v>0.10607930981955122</v>
      </c>
      <c r="F9" s="10"/>
      <c r="G9" s="11"/>
    </row>
    <row r="10" spans="1:7" x14ac:dyDescent="0.3">
      <c r="A10" s="3">
        <v>6</v>
      </c>
      <c r="B10" s="3" t="s">
        <v>6</v>
      </c>
      <c r="C10" s="5">
        <f>[1]Лист1!$AV$1230</f>
        <v>62997.381899999993</v>
      </c>
      <c r="D10" s="8">
        <f t="shared" si="0"/>
        <v>0.22325911750981697</v>
      </c>
      <c r="F10" s="10"/>
      <c r="G10" s="11"/>
    </row>
    <row r="11" spans="1:7" x14ac:dyDescent="0.3">
      <c r="A11" s="3">
        <v>7</v>
      </c>
      <c r="B11" s="3" t="s">
        <v>7</v>
      </c>
      <c r="C11" s="5">
        <f>[1]Лист1!$AV$1231+[1]Лист1!$AV$1232-C7</f>
        <v>18742.923039999714</v>
      </c>
      <c r="D11" s="8">
        <f t="shared" si="0"/>
        <v>6.6423847011724033E-2</v>
      </c>
      <c r="F11" s="10"/>
      <c r="G11" s="11"/>
    </row>
    <row r="12" spans="1:7" x14ac:dyDescent="0.3">
      <c r="A12" s="3"/>
      <c r="B12" s="6" t="s">
        <v>11</v>
      </c>
      <c r="C12" s="5">
        <f>SUM(C5:C11)</f>
        <v>282171.59774999972</v>
      </c>
      <c r="D12" s="8">
        <f t="shared" si="0"/>
        <v>1</v>
      </c>
      <c r="F12" s="10"/>
      <c r="G12" s="11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Dnsoft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Долинова</dc:creator>
  <cp:lastModifiedBy>Долинова Наталия Владимировна</cp:lastModifiedBy>
  <cp:lastPrinted>2015-04-10T11:52:17Z</cp:lastPrinted>
  <dcterms:created xsi:type="dcterms:W3CDTF">2014-04-25T05:15:08Z</dcterms:created>
  <dcterms:modified xsi:type="dcterms:W3CDTF">2024-02-26T10:33:38Z</dcterms:modified>
</cp:coreProperties>
</file>